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isons_Fleischverkaufstage\2026 Februar\"/>
    </mc:Choice>
  </mc:AlternateContent>
  <bookViews>
    <workbookView xWindow="0" yWindow="0" windowWidth="28800" windowHeight="12440"/>
  </bookViews>
  <sheets>
    <sheet name="Tabelle1" sheetId="1" r:id="rId1"/>
  </sheets>
  <definedNames>
    <definedName name="_xlnm.Print_Area" localSheetId="0">Tabelle1!$B$2:$N$75</definedName>
  </definedNames>
  <calcPr calcId="152511" iterateDelta="1E-4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K44" i="1" l="1"/>
  <c r="K43" i="1" l="1"/>
  <c r="K42" i="1"/>
  <c r="K46" i="1" s="1"/>
  <c r="K41" i="1"/>
  <c r="G45" i="1"/>
  <c r="L45" i="1" s="1"/>
  <c r="G44" i="1"/>
  <c r="L44" i="1" s="1"/>
  <c r="G43" i="1"/>
  <c r="G42" i="1"/>
  <c r="G41" i="1"/>
  <c r="G46" i="1" l="1"/>
  <c r="L42" i="1"/>
  <c r="L43" i="1"/>
  <c r="L41" i="1"/>
  <c r="I36" i="1"/>
  <c r="I23" i="1" l="1"/>
  <c r="L31" i="1" l="1"/>
  <c r="L35" i="1" l="1"/>
  <c r="L34" i="1"/>
  <c r="L33" i="1"/>
  <c r="L32" i="1"/>
  <c r="L30" i="1"/>
  <c r="L36" i="1" l="1"/>
  <c r="N47" i="1" s="1"/>
  <c r="E23" i="1" l="1"/>
</calcChain>
</file>

<file path=xl/sharedStrings.xml><?xml version="1.0" encoding="utf-8"?>
<sst xmlns="http://schemas.openxmlformats.org/spreadsheetml/2006/main" count="128" uniqueCount="95">
  <si>
    <t>Zigeunersteak</t>
  </si>
  <si>
    <t>Plätzli à la minute</t>
  </si>
  <si>
    <t>Braten</t>
  </si>
  <si>
    <t>Geschnetzeltes</t>
  </si>
  <si>
    <t>Gehacktes</t>
  </si>
  <si>
    <t>Ragout / Voressen</t>
  </si>
  <si>
    <t>Siedfleisch</t>
  </si>
  <si>
    <t>Hamburger</t>
  </si>
  <si>
    <t>Bratwurst</t>
  </si>
  <si>
    <t>Trockenwurst</t>
  </si>
  <si>
    <t>1 Pack à 4 Stck.</t>
  </si>
  <si>
    <t>1 Paar</t>
  </si>
  <si>
    <t>Gesamtgewicht</t>
  </si>
  <si>
    <t>Gewicht in kg</t>
  </si>
  <si>
    <t xml:space="preserve">Fleisch </t>
  </si>
  <si>
    <t>Preis pro Kilo</t>
  </si>
  <si>
    <t>Paketpreis Total</t>
  </si>
  <si>
    <t>Edelstücke</t>
  </si>
  <si>
    <t>Filet</t>
  </si>
  <si>
    <t>Entrecote</t>
  </si>
  <si>
    <t>Huft</t>
  </si>
  <si>
    <t>Hohrücken</t>
  </si>
  <si>
    <t>Ihre Bestellung:</t>
  </si>
  <si>
    <t>max. 0.400 kg</t>
  </si>
  <si>
    <t>Anzahl angeben</t>
  </si>
  <si>
    <t>Stck</t>
  </si>
  <si>
    <t>Total ca.</t>
  </si>
  <si>
    <t>Ihre Adresse:</t>
  </si>
  <si>
    <t>PLZ</t>
  </si>
  <si>
    <t>Ort</t>
  </si>
  <si>
    <t>Emailadresse</t>
  </si>
  <si>
    <t xml:space="preserve">Telefon-Nr. </t>
  </si>
  <si>
    <t>Name</t>
  </si>
  <si>
    <t>Vorname</t>
  </si>
  <si>
    <t>Adresse</t>
  </si>
  <si>
    <t xml:space="preserve">Bemerkungen: </t>
  </si>
  <si>
    <t>woodandmore@bluewin.ch</t>
  </si>
  <si>
    <t>Wood and More</t>
  </si>
  <si>
    <t>Ivo Bühlmann + Bea Zürcher</t>
  </si>
  <si>
    <t>079 / 332 34 73</t>
  </si>
  <si>
    <t>www.woodandmore.ch</t>
  </si>
  <si>
    <t>Mischpaket/e</t>
  </si>
  <si>
    <t>kg</t>
  </si>
  <si>
    <t>2 x 0.400 kg</t>
  </si>
  <si>
    <t>Zunge</t>
  </si>
  <si>
    <t xml:space="preserve">Leber </t>
  </si>
  <si>
    <t>Bison-Schüblig</t>
  </si>
  <si>
    <t>Ivo:</t>
  </si>
  <si>
    <t>8735 St. Gallenkappel</t>
  </si>
  <si>
    <t>Zusätzlich bestellbar:</t>
  </si>
  <si>
    <t>Betrag</t>
  </si>
  <si>
    <t>Bisonfleisch-Reservation</t>
  </si>
  <si>
    <t>2 x 0.300 kg</t>
  </si>
  <si>
    <t>GROSSES MISCHPAKET</t>
  </si>
  <si>
    <t>KLEINES MISCHPAKET</t>
  </si>
  <si>
    <t>Die zwei Mischpakete sind wie folgt zusammengesetzt:</t>
  </si>
  <si>
    <t>Mischpakete GROSS</t>
  </si>
  <si>
    <t>Mischpakete KLEIN</t>
  </si>
  <si>
    <t>Ragout/Voressen</t>
  </si>
  <si>
    <t>2 Paar</t>
  </si>
  <si>
    <t>Spare Ribs</t>
  </si>
  <si>
    <t xml:space="preserve">Spare Ribs </t>
  </si>
  <si>
    <t>Präriewurst</t>
  </si>
  <si>
    <t>Paar</t>
  </si>
  <si>
    <t>46.35</t>
  </si>
  <si>
    <r>
      <rPr>
        <b/>
        <sz val="17"/>
        <color rgb="FFC00000"/>
        <rFont val="Calibri"/>
        <family val="2"/>
        <scheme val="minor"/>
      </rPr>
      <t>Unsere Bedingungen:</t>
    </r>
    <r>
      <rPr>
        <b/>
        <sz val="14"/>
        <color theme="1"/>
        <rFont val="Calibri"/>
        <family val="2"/>
        <scheme val="minor"/>
      </rPr>
      <t xml:space="preserve"> </t>
    </r>
    <r>
      <rPr>
        <u/>
        <sz val="14"/>
        <color theme="1"/>
        <rFont val="Calibri"/>
        <family val="2"/>
        <scheme val="minor"/>
      </rPr>
      <t xml:space="preserve">Pro </t>
    </r>
    <r>
      <rPr>
        <b/>
        <u/>
        <sz val="14"/>
        <color theme="1"/>
        <rFont val="Calibri"/>
        <family val="2"/>
        <scheme val="minor"/>
      </rPr>
      <t>GROSSES Mischpaket</t>
    </r>
    <r>
      <rPr>
        <u/>
        <sz val="14"/>
        <color theme="1"/>
        <rFont val="Calibri"/>
        <family val="2"/>
        <scheme val="minor"/>
      </rPr>
      <t xml:space="preserve"> können Sie </t>
    </r>
    <r>
      <rPr>
        <b/>
        <u/>
        <sz val="14"/>
        <color theme="1"/>
        <rFont val="Calibri"/>
        <family val="2"/>
        <scheme val="minor"/>
      </rPr>
      <t xml:space="preserve">maximal 2 x 0.400 kg, </t>
    </r>
    <r>
      <rPr>
        <u/>
        <sz val="14"/>
        <color theme="1"/>
        <rFont val="Calibri"/>
        <family val="2"/>
        <scheme val="minor"/>
      </rPr>
      <t xml:space="preserve">pro </t>
    </r>
    <r>
      <rPr>
        <b/>
        <u/>
        <sz val="14"/>
        <color theme="1"/>
        <rFont val="Calibri"/>
        <family val="2"/>
        <scheme val="minor"/>
      </rPr>
      <t>KLEINES Mischpaket maximal 1 x 0.400 kg</t>
    </r>
    <r>
      <rPr>
        <sz val="14"/>
        <color theme="1"/>
        <rFont val="Calibri"/>
        <family val="2"/>
        <scheme val="minor"/>
      </rPr>
      <t xml:space="preserve"> von den Edelstücken bestellen. Beim grossen Mischpaket müssen zwei </t>
    </r>
    <r>
      <rPr>
        <u/>
        <sz val="14"/>
        <color theme="1"/>
        <rFont val="Calibri"/>
        <family val="2"/>
        <scheme val="minor"/>
      </rPr>
      <t>verschiedene</t>
    </r>
    <r>
      <rPr>
        <sz val="14"/>
        <color theme="1"/>
        <rFont val="Calibri"/>
        <family val="2"/>
        <scheme val="minor"/>
      </rPr>
      <t xml:space="preserve"> Edelstücke ausgewählt werden.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Die Zusammenstellung der Mischpakete kann nicht geändert werden. Ihre Reservation muss abgeholt werden!</t>
    </r>
  </si>
  <si>
    <t>kg / 78.00</t>
  </si>
  <si>
    <t>kg / 79.00</t>
  </si>
  <si>
    <t>kg / Fr. 83.00</t>
  </si>
  <si>
    <t>kg / Fr. 125.00</t>
  </si>
  <si>
    <t>Bratwurst Paar</t>
  </si>
  <si>
    <t>Fr. 9.00</t>
  </si>
  <si>
    <t>Fr. 10.00</t>
  </si>
  <si>
    <t>Trockenwurst Paar</t>
  </si>
  <si>
    <t>Fr. 12.00</t>
  </si>
  <si>
    <t>Bison-Schüblig Paar</t>
  </si>
  <si>
    <t>Wird Ihnen per Post zugeschickt.</t>
  </si>
  <si>
    <t xml:space="preserve">Trockenwurst </t>
  </si>
  <si>
    <t>Zw.Total</t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</si>
  <si>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Ist erst ca. 1 1/2 Monate später lieferbar.</t>
    </r>
  </si>
  <si>
    <r>
      <rPr>
        <sz val="10"/>
        <color rgb="FFFF0000"/>
        <rFont val="Calibri"/>
        <family val="2"/>
        <scheme val="minor"/>
      </rPr>
      <t xml:space="preserve">** </t>
    </r>
    <r>
      <rPr>
        <sz val="10"/>
        <color theme="1"/>
        <rFont val="Calibri"/>
        <family val="2"/>
        <scheme val="minor"/>
      </rPr>
      <t>50% Gemüse enthalten</t>
    </r>
  </si>
  <si>
    <t>Total:</t>
  </si>
  <si>
    <t>Zw.total der zusätzlichen Bestellungen:</t>
  </si>
  <si>
    <t>Oder ausgedruckt und von Hand ausgefüllt, per Post an untenstehende Adresse oder gescannt an unsere Emailadresse.</t>
  </si>
  <si>
    <t>Formular bitte vollständig ausgefüllt als Excel- oder PDF Datei per Email senden an: woodandmore@bluewin.ch</t>
  </si>
  <si>
    <t>Totalbetrag:</t>
  </si>
  <si>
    <t xml:space="preserve"> </t>
  </si>
  <si>
    <t>***Angebot gültig solange Vorrat***                     Änderungen vorbehalten                                          Preise in CHF                                               Reservation muss abgeholt werden!</t>
  </si>
  <si>
    <r>
      <t>Bündnerfleisch</t>
    </r>
    <r>
      <rPr>
        <sz val="14"/>
        <color rgb="FFFF0000"/>
        <rFont val="Calibri"/>
        <family val="2"/>
        <scheme val="minor"/>
      </rPr>
      <t>*</t>
    </r>
  </si>
  <si>
    <r>
      <t xml:space="preserve">Präriewurst Paar </t>
    </r>
    <r>
      <rPr>
        <sz val="14"/>
        <color rgb="FFFF0000"/>
        <rFont val="Calibri"/>
        <family val="2"/>
        <scheme val="minor"/>
      </rPr>
      <t>**</t>
    </r>
  </si>
  <si>
    <t>Bündnerfleisch, Stck à ca. 200gr</t>
  </si>
  <si>
    <t>Zunge, Stück à ca. 700 gr.</t>
  </si>
  <si>
    <t>Leber (300 - 400 gr. am Stck)</t>
  </si>
  <si>
    <t>Chilli Bratwurst</t>
  </si>
  <si>
    <t>Mülital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</si>
</sst>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Fr.&quot;\ #,##0.00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7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3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5">
    <xf numFmtId="0" fontId="0" fillId="0" borderId="0" xfId="0"/>
    <xf numFmtId="0" fontId="9" fillId="0" borderId="0" xfId="0" applyFont="1" applyProtection="1"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2" borderId="0" xfId="0" applyFont="1" applyFill="1" applyBorder="1" applyProtection="1">
      <protection locked="0"/>
    </xf>
    <xf numFmtId="164" fontId="9" fillId="2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Protection="1"/>
    <xf numFmtId="164" fontId="9" fillId="0" borderId="0" xfId="0" applyNumberFormat="1" applyFont="1" applyAlignment="1" applyProtection="1">
      <alignment horizontal="right"/>
    </xf>
    <xf numFmtId="0" fontId="8" fillId="0" borderId="0" xfId="0" applyFont="1" applyProtection="1"/>
    <xf numFmtId="164" fontId="8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1" fontId="10" fillId="0" borderId="0" xfId="0" applyNumberFormat="1" applyFont="1" applyProtection="1"/>
    <xf numFmtId="1" fontId="10" fillId="0" borderId="0" xfId="0" applyNumberFormat="1" applyFont="1" applyAlignment="1" applyProtection="1">
      <alignment horizontal="right"/>
    </xf>
    <xf numFmtId="1" fontId="9" fillId="0" borderId="0" xfId="0" applyNumberFormat="1" applyFont="1" applyProtection="1"/>
    <xf numFmtId="0" fontId="4" fillId="2" borderId="2" xfId="0" applyFont="1" applyFill="1" applyBorder="1" applyProtection="1"/>
    <xf numFmtId="0" fontId="7" fillId="2" borderId="3" xfId="0" applyFont="1" applyFill="1" applyBorder="1" applyProtection="1"/>
    <xf numFmtId="164" fontId="7" fillId="2" borderId="3" xfId="0" applyNumberFormat="1" applyFont="1" applyFill="1" applyBorder="1" applyAlignment="1" applyProtection="1">
      <alignment horizontal="right"/>
    </xf>
    <xf numFmtId="0" fontId="8" fillId="2" borderId="3" xfId="0" applyFont="1" applyFill="1" applyBorder="1" applyProtection="1"/>
    <xf numFmtId="0" fontId="8" fillId="2" borderId="4" xfId="0" applyFont="1" applyFill="1" applyBorder="1" applyProtection="1"/>
    <xf numFmtId="0" fontId="8" fillId="2" borderId="5" xfId="0" applyFont="1" applyFill="1" applyBorder="1" applyProtection="1"/>
    <xf numFmtId="0" fontId="7" fillId="2" borderId="0" xfId="0" applyFont="1" applyFill="1" applyBorder="1" applyProtection="1"/>
    <xf numFmtId="164" fontId="7" fillId="2" borderId="0" xfId="0" applyNumberFormat="1" applyFont="1" applyFill="1" applyBorder="1" applyAlignment="1" applyProtection="1">
      <alignment horizontal="right"/>
    </xf>
    <xf numFmtId="0" fontId="8" fillId="2" borderId="0" xfId="0" applyFont="1" applyFill="1" applyBorder="1" applyProtection="1"/>
    <xf numFmtId="0" fontId="8" fillId="2" borderId="6" xfId="0" applyFont="1" applyFill="1" applyBorder="1" applyProtection="1"/>
    <xf numFmtId="0" fontId="9" fillId="2" borderId="5" xfId="0" applyFont="1" applyFill="1" applyBorder="1" applyProtection="1"/>
    <xf numFmtId="0" fontId="9" fillId="2" borderId="0" xfId="0" applyFont="1" applyFill="1" applyBorder="1" applyProtection="1"/>
    <xf numFmtId="0" fontId="9" fillId="2" borderId="6" xfId="0" applyFont="1" applyFill="1" applyBorder="1" applyProtection="1"/>
    <xf numFmtId="0" fontId="9" fillId="2" borderId="7" xfId="0" applyFont="1" applyFill="1" applyBorder="1" applyProtection="1"/>
    <xf numFmtId="0" fontId="9" fillId="2" borderId="8" xfId="0" applyFont="1" applyFill="1" applyBorder="1" applyProtection="1"/>
    <xf numFmtId="0" fontId="9" fillId="2" borderId="3" xfId="0" applyFont="1" applyFill="1" applyBorder="1" applyProtection="1"/>
    <xf numFmtId="164" fontId="9" fillId="2" borderId="3" xfId="0" applyNumberFormat="1" applyFont="1" applyFill="1" applyBorder="1" applyAlignment="1" applyProtection="1">
      <alignment horizontal="right"/>
    </xf>
    <xf numFmtId="0" fontId="9" fillId="2" borderId="4" xfId="0" applyFont="1" applyFill="1" applyBorder="1" applyProtection="1"/>
    <xf numFmtId="164" fontId="9" fillId="2" borderId="0" xfId="0" applyNumberFormat="1" applyFont="1" applyFill="1" applyBorder="1" applyAlignment="1" applyProtection="1">
      <alignment horizontal="right"/>
    </xf>
    <xf numFmtId="0" fontId="11" fillId="0" borderId="0" xfId="1" applyFont="1" applyProtection="1"/>
    <xf numFmtId="0" fontId="11" fillId="0" borderId="0" xfId="1" applyFont="1" applyAlignment="1" applyProtection="1">
      <alignment horizontal="right"/>
    </xf>
    <xf numFmtId="164" fontId="8" fillId="0" borderId="0" xfId="0" applyNumberFormat="1" applyFont="1" applyAlignment="1" applyProtection="1">
      <alignment horizontal="left"/>
    </xf>
    <xf numFmtId="0" fontId="9" fillId="0" borderId="0" xfId="0" applyFont="1" applyAlignment="1" applyProtection="1">
      <alignment horizontal="left"/>
      <protection locked="0"/>
    </xf>
    <xf numFmtId="1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6" fillId="2" borderId="3" xfId="0" applyFont="1" applyFill="1" applyBorder="1" applyProtection="1"/>
    <xf numFmtId="0" fontId="13" fillId="0" borderId="0" xfId="0" applyFont="1" applyAlignment="1" applyProtection="1">
      <alignment horizontal="left"/>
    </xf>
    <xf numFmtId="2" fontId="10" fillId="0" borderId="0" xfId="0" applyNumberFormat="1" applyFont="1" applyAlignment="1" applyProtection="1">
      <alignment vertical="top"/>
    </xf>
    <xf numFmtId="2" fontId="10" fillId="0" borderId="0" xfId="0" applyNumberFormat="1" applyFont="1" applyProtection="1"/>
    <xf numFmtId="0" fontId="5" fillId="0" borderId="0" xfId="0" applyFont="1" applyProtection="1"/>
    <xf numFmtId="0" fontId="12" fillId="0" borderId="0" xfId="0" applyFont="1" applyAlignment="1" applyProtection="1">
      <alignment vertical="top"/>
    </xf>
    <xf numFmtId="0" fontId="20" fillId="0" borderId="0" xfId="0" applyFont="1" applyProtection="1"/>
    <xf numFmtId="2" fontId="10" fillId="0" borderId="0" xfId="0" applyNumberFormat="1" applyFont="1" applyProtection="1">
      <protection locked="0"/>
    </xf>
    <xf numFmtId="2" fontId="15" fillId="0" borderId="0" xfId="0" applyNumberFormat="1" applyFont="1" applyProtection="1">
      <protection locked="0"/>
    </xf>
    <xf numFmtId="0" fontId="4" fillId="2" borderId="3" xfId="0" applyFont="1" applyFill="1" applyBorder="1" applyProtection="1"/>
    <xf numFmtId="0" fontId="9" fillId="0" borderId="0" xfId="0" applyFont="1" applyAlignment="1" applyProtection="1">
      <alignment horizontal="left"/>
    </xf>
    <xf numFmtId="0" fontId="1" fillId="2" borderId="7" xfId="0" applyFont="1" applyFill="1" applyBorder="1" applyProtection="1"/>
    <xf numFmtId="2" fontId="1" fillId="2" borderId="8" xfId="0" applyNumberFormat="1" applyFont="1" applyFill="1" applyBorder="1" applyProtection="1"/>
    <xf numFmtId="0" fontId="1" fillId="2" borderId="8" xfId="0" applyFont="1" applyFill="1" applyBorder="1" applyProtection="1"/>
    <xf numFmtId="0" fontId="9" fillId="0" borderId="0" xfId="0" applyFont="1" applyAlignment="1" applyProtection="1">
      <protection locked="0"/>
    </xf>
    <xf numFmtId="2" fontId="24" fillId="2" borderId="9" xfId="0" applyNumberFormat="1" applyFont="1" applyFill="1" applyBorder="1" applyAlignment="1" applyProtection="1">
      <alignment horizontal="left"/>
    </xf>
    <xf numFmtId="0" fontId="1" fillId="4" borderId="0" xfId="0" applyFont="1" applyFill="1" applyProtection="1"/>
    <xf numFmtId="0" fontId="2" fillId="4" borderId="0" xfId="0" applyFont="1" applyFill="1" applyProtection="1"/>
    <xf numFmtId="164" fontId="2" fillId="4" borderId="0" xfId="0" applyNumberFormat="1" applyFont="1" applyFill="1" applyAlignment="1" applyProtection="1">
      <alignment horizontal="right"/>
    </xf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164" fontId="2" fillId="0" borderId="0" xfId="0" applyNumberFormat="1" applyFont="1" applyAlignment="1" applyProtection="1">
      <alignment horizontal="right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164" fontId="1" fillId="0" borderId="0" xfId="0" applyNumberFormat="1" applyFont="1" applyAlignment="1" applyProtection="1">
      <alignment horizontal="right"/>
    </xf>
    <xf numFmtId="0" fontId="1" fillId="2" borderId="0" xfId="0" applyFont="1" applyFill="1" applyAlignment="1" applyProtection="1">
      <alignment horizontal="right"/>
      <protection locked="0"/>
    </xf>
    <xf numFmtId="165" fontId="2" fillId="0" borderId="0" xfId="0" applyNumberFormat="1" applyFont="1" applyProtection="1"/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164" fontId="2" fillId="0" borderId="1" xfId="0" applyNumberFormat="1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/>
    </xf>
    <xf numFmtId="0" fontId="2" fillId="0" borderId="0" xfId="0" applyFont="1" applyFill="1" applyBorder="1" applyProtection="1"/>
    <xf numFmtId="49" fontId="2" fillId="0" borderId="0" xfId="0" applyNumberFormat="1" applyFont="1" applyAlignment="1" applyProtection="1">
      <alignment horizontal="right"/>
    </xf>
    <xf numFmtId="0" fontId="1" fillId="0" borderId="0" xfId="0" applyFont="1" applyFill="1" applyBorder="1" applyProtection="1"/>
    <xf numFmtId="2" fontId="26" fillId="0" borderId="0" xfId="0" applyNumberFormat="1" applyFont="1" applyAlignment="1" applyProtection="1">
      <alignment horizontal="right"/>
    </xf>
    <xf numFmtId="49" fontId="1" fillId="0" borderId="0" xfId="0" applyNumberFormat="1" applyFont="1" applyAlignment="1" applyProtection="1">
      <alignment horizontal="right"/>
    </xf>
    <xf numFmtId="0" fontId="2" fillId="2" borderId="5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164" fontId="18" fillId="2" borderId="0" xfId="0" applyNumberFormat="1" applyFont="1" applyFill="1" applyBorder="1" applyAlignment="1" applyProtection="1">
      <alignment horizontal="left" vertical="top"/>
    </xf>
    <xf numFmtId="164" fontId="18" fillId="2" borderId="0" xfId="0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Protection="1"/>
    <xf numFmtId="164" fontId="18" fillId="2" borderId="6" xfId="0" applyNumberFormat="1" applyFont="1" applyFill="1" applyBorder="1" applyAlignment="1" applyProtection="1">
      <alignment horizontal="left" vertical="top"/>
    </xf>
    <xf numFmtId="0" fontId="18" fillId="2" borderId="0" xfId="0" applyFont="1" applyFill="1" applyBorder="1" applyAlignment="1" applyProtection="1">
      <alignment horizontal="right" vertical="top"/>
    </xf>
    <xf numFmtId="0" fontId="18" fillId="2" borderId="0" xfId="0" applyFont="1" applyFill="1" applyBorder="1" applyAlignment="1" applyProtection="1">
      <alignment horizontal="left" vertical="top"/>
    </xf>
    <xf numFmtId="0" fontId="18" fillId="2" borderId="6" xfId="0" applyFont="1" applyFill="1" applyBorder="1" applyAlignment="1" applyProtection="1">
      <alignment vertical="top"/>
    </xf>
    <xf numFmtId="0" fontId="1" fillId="2" borderId="5" xfId="0" applyFont="1" applyFill="1" applyBorder="1" applyProtection="1"/>
    <xf numFmtId="0" fontId="1" fillId="2" borderId="0" xfId="0" applyFont="1" applyFill="1" applyBorder="1" applyProtection="1"/>
    <xf numFmtId="0" fontId="2" fillId="2" borderId="0" xfId="0" applyFont="1" applyFill="1" applyBorder="1" applyProtection="1"/>
    <xf numFmtId="164" fontId="17" fillId="0" borderId="10" xfId="0" applyNumberFormat="1" applyFont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164" fontId="2" fillId="2" borderId="0" xfId="0" applyNumberFormat="1" applyFont="1" applyFill="1" applyBorder="1" applyProtection="1"/>
    <xf numFmtId="2" fontId="2" fillId="2" borderId="0" xfId="0" applyNumberFormat="1" applyFont="1" applyFill="1" applyBorder="1" applyProtection="1"/>
    <xf numFmtId="0" fontId="2" fillId="2" borderId="6" xfId="0" applyFont="1" applyFill="1" applyBorder="1" applyProtection="1"/>
    <xf numFmtId="164" fontId="17" fillId="0" borderId="11" xfId="0" applyNumberFormat="1" applyFont="1" applyBorder="1" applyProtection="1">
      <protection locked="0"/>
    </xf>
    <xf numFmtId="0" fontId="2" fillId="2" borderId="5" xfId="0" applyFont="1" applyFill="1" applyBorder="1" applyProtection="1"/>
    <xf numFmtId="1" fontId="1" fillId="2" borderId="0" xfId="0" applyNumberFormat="1" applyFont="1" applyFill="1" applyBorder="1" applyAlignment="1" applyProtection="1">
      <alignment horizontal="right"/>
    </xf>
    <xf numFmtId="164" fontId="27" fillId="4" borderId="12" xfId="0" applyNumberFormat="1" applyFont="1" applyFill="1" applyBorder="1" applyProtection="1">
      <protection locked="0"/>
    </xf>
    <xf numFmtId="2" fontId="25" fillId="2" borderId="0" xfId="0" applyNumberFormat="1" applyFont="1" applyFill="1" applyBorder="1" applyProtection="1"/>
    <xf numFmtId="0" fontId="24" fillId="2" borderId="0" xfId="0" applyFont="1" applyFill="1" applyBorder="1" applyProtection="1"/>
    <xf numFmtId="0" fontId="1" fillId="2" borderId="6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164" fontId="2" fillId="2" borderId="8" xfId="0" applyNumberFormat="1" applyFont="1" applyFill="1" applyBorder="1" applyAlignment="1" applyProtection="1">
      <alignment horizontal="right"/>
    </xf>
    <xf numFmtId="0" fontId="1" fillId="2" borderId="8" xfId="0" applyFont="1" applyFill="1" applyBorder="1" applyAlignment="1" applyProtection="1">
      <alignment vertical="top"/>
    </xf>
    <xf numFmtId="0" fontId="2" fillId="2" borderId="9" xfId="0" applyFont="1" applyFill="1" applyBorder="1" applyProtection="1"/>
    <xf numFmtId="164" fontId="2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vertical="top"/>
    </xf>
    <xf numFmtId="1" fontId="1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4" fontId="17" fillId="3" borderId="12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left"/>
    </xf>
    <xf numFmtId="2" fontId="2" fillId="2" borderId="0" xfId="0" applyNumberFormat="1" applyFont="1" applyFill="1" applyBorder="1" applyAlignment="1" applyProtection="1">
      <alignment horizontal="center"/>
    </xf>
    <xf numFmtId="1" fontId="17" fillId="3" borderId="12" xfId="0" applyNumberFormat="1" applyFont="1" applyFill="1" applyBorder="1" applyAlignment="1" applyProtection="1">
      <alignment horizontal="right"/>
      <protection locked="0"/>
    </xf>
    <xf numFmtId="2" fontId="25" fillId="2" borderId="0" xfId="0" applyNumberFormat="1" applyFont="1" applyFill="1" applyBorder="1" applyAlignment="1" applyProtection="1">
      <alignment horizontal="center"/>
    </xf>
    <xf numFmtId="2" fontId="2" fillId="2" borderId="8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vertical="top"/>
    </xf>
    <xf numFmtId="2" fontId="2" fillId="2" borderId="8" xfId="0" applyNumberFormat="1" applyFont="1" applyFill="1" applyBorder="1" applyProtection="1"/>
    <xf numFmtId="0" fontId="14" fillId="2" borderId="0" xfId="0" applyFont="1" applyFill="1" applyBorder="1" applyProtection="1"/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2" fontId="15" fillId="0" borderId="0" xfId="0" applyNumberFormat="1" applyFont="1" applyProtection="1"/>
    <xf numFmtId="0" fontId="15" fillId="0" borderId="0" xfId="0" applyFont="1" applyProtection="1">
      <protection locked="0"/>
    </xf>
    <xf numFmtId="1" fontId="17" fillId="0" borderId="10" xfId="0" applyNumberFormat="1" applyFont="1" applyBorder="1" applyProtection="1">
      <protection locked="0"/>
    </xf>
    <xf numFmtId="1" fontId="17" fillId="0" borderId="11" xfId="0" applyNumberFormat="1" applyFont="1" applyBorder="1" applyProtection="1">
      <protection locked="0"/>
    </xf>
    <xf numFmtId="2" fontId="28" fillId="0" borderId="0" xfId="0" applyNumberFormat="1" applyFont="1" applyProtection="1"/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2" fontId="28" fillId="0" borderId="0" xfId="0" applyNumberFormat="1" applyFont="1" applyProtection="1">
      <protection locked="0"/>
    </xf>
    <xf numFmtId="164" fontId="19" fillId="0" borderId="0" xfId="0" applyNumberFormat="1" applyFont="1" applyAlignment="1" applyProtection="1">
      <alignment horizontal="center" wrapText="1"/>
    </xf>
    <xf numFmtId="0" fontId="2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vertical="top" wrapText="1"/>
    </xf>
    <xf numFmtId="0" fontId="9" fillId="0" borderId="11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3" fillId="0" borderId="11" xfId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oodandmore.ch/" TargetMode="External"/><Relationship Id="rId1" Type="http://schemas.openxmlformats.org/officeDocument/2006/relationships/hyperlink" Target="mailto:woodandmore@bluew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86"/>
  <sheetViews>
    <sheetView tabSelected="1" topLeftCell="A25" zoomScaleNormal="100" workbookViewId="0">
      <selection activeCell="Q41" sqref="Q41"/>
    </sheetView>
  </sheetViews>
  <sheetFormatPr baseColWidth="10" defaultColWidth="11.453125" defaultRowHeight="17" x14ac:dyDescent="0.4"/>
  <cols>
    <col min="1" max="1" width="10.54296875" style="1" customWidth="1"/>
    <col min="2" max="2" width="26" style="1" customWidth="1"/>
    <col min="3" max="3" width="15.54296875" style="1" customWidth="1"/>
    <col min="4" max="4" width="15.7265625" style="1" customWidth="1"/>
    <col min="5" max="5" width="12.81640625" style="2" customWidth="1"/>
    <col min="6" max="6" width="5.453125" style="2" customWidth="1"/>
    <col min="7" max="7" width="11.7265625" style="2" customWidth="1"/>
    <col min="8" max="8" width="18.26953125" style="1" customWidth="1"/>
    <col min="9" max="9" width="10.54296875" style="1" customWidth="1"/>
    <col min="10" max="10" width="5.6328125" style="1" customWidth="1"/>
    <col min="11" max="11" width="10.81640625" style="1" customWidth="1"/>
    <col min="12" max="12" width="19.36328125" style="1" customWidth="1"/>
    <col min="13" max="13" width="4.1796875" style="1" customWidth="1"/>
    <col min="14" max="14" width="14.08984375" style="1" customWidth="1"/>
    <col min="15" max="15" width="11.453125" style="46"/>
    <col min="16" max="16384" width="11.453125" style="1"/>
  </cols>
  <sheetData>
    <row r="2" spans="2:20" ht="28.5" x14ac:dyDescent="0.65">
      <c r="B2" s="45" t="s">
        <v>51</v>
      </c>
      <c r="C2" s="45"/>
      <c r="D2" s="6"/>
      <c r="E2" s="7"/>
      <c r="F2" s="7"/>
      <c r="G2" s="7"/>
      <c r="H2" s="6"/>
      <c r="I2" s="6"/>
      <c r="J2" s="6"/>
      <c r="K2" s="6"/>
      <c r="L2" s="6"/>
      <c r="M2" s="6"/>
      <c r="N2" s="6"/>
    </row>
    <row r="3" spans="2:20" ht="8.25" customHeight="1" x14ac:dyDescent="0.4">
      <c r="B3" s="6"/>
      <c r="C3" s="6"/>
      <c r="D3" s="6"/>
      <c r="E3" s="7"/>
      <c r="F3" s="7"/>
      <c r="G3" s="7"/>
      <c r="H3" s="6"/>
      <c r="I3" s="6"/>
      <c r="J3" s="6"/>
      <c r="K3" s="6"/>
      <c r="L3" s="6"/>
      <c r="M3" s="6"/>
      <c r="N3" s="6"/>
    </row>
    <row r="4" spans="2:20" x14ac:dyDescent="0.4">
      <c r="B4" s="136" t="s">
        <v>65</v>
      </c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Q4" s="36"/>
      <c r="S4" s="2"/>
      <c r="T4" s="2"/>
    </row>
    <row r="5" spans="2:20" x14ac:dyDescent="0.4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S5" s="2"/>
      <c r="T5" s="2"/>
    </row>
    <row r="6" spans="2:20" ht="25.5" customHeight="1" x14ac:dyDescent="0.4"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S6" s="2"/>
      <c r="T6" s="2"/>
    </row>
    <row r="7" spans="2:20" ht="11.25" customHeight="1" x14ac:dyDescent="0.4">
      <c r="B7" s="6"/>
      <c r="C7" s="6"/>
      <c r="D7" s="6"/>
      <c r="E7" s="7"/>
      <c r="F7" s="7"/>
      <c r="G7" s="7"/>
      <c r="H7" s="6"/>
      <c r="I7" s="6"/>
      <c r="J7" s="6"/>
      <c r="K7" s="6"/>
      <c r="L7" s="6"/>
      <c r="M7" s="6"/>
      <c r="N7" s="6"/>
    </row>
    <row r="8" spans="2:20" ht="18.5" x14ac:dyDescent="0.45">
      <c r="B8" s="55" t="s">
        <v>55</v>
      </c>
      <c r="C8" s="55"/>
      <c r="D8" s="56"/>
      <c r="E8" s="57"/>
      <c r="F8" s="57"/>
      <c r="G8" s="57"/>
      <c r="H8" s="55"/>
      <c r="I8" s="56"/>
      <c r="J8" s="58"/>
      <c r="K8" s="58"/>
      <c r="L8" s="55" t="s">
        <v>49</v>
      </c>
      <c r="M8" s="55"/>
      <c r="N8" s="56"/>
    </row>
    <row r="9" spans="2:20" ht="9" customHeight="1" x14ac:dyDescent="0.45">
      <c r="B9" s="59"/>
      <c r="C9" s="59"/>
      <c r="D9" s="59"/>
      <c r="E9" s="60"/>
      <c r="F9" s="61"/>
      <c r="G9" s="61"/>
      <c r="H9" s="58"/>
      <c r="I9" s="58"/>
      <c r="J9" s="58"/>
      <c r="K9" s="58"/>
      <c r="L9" s="58"/>
      <c r="M9" s="58"/>
      <c r="N9" s="58"/>
    </row>
    <row r="10" spans="2:20" s="3" customFormat="1" ht="18.5" x14ac:dyDescent="0.45">
      <c r="B10" s="62" t="s">
        <v>53</v>
      </c>
      <c r="C10" s="62"/>
      <c r="D10" s="63"/>
      <c r="E10" s="62"/>
      <c r="F10" s="64"/>
      <c r="G10" s="64"/>
      <c r="H10" s="65"/>
      <c r="I10" s="65" t="s">
        <v>54</v>
      </c>
      <c r="J10" s="58"/>
      <c r="K10" s="58"/>
      <c r="L10" s="58" t="s">
        <v>88</v>
      </c>
      <c r="M10" s="58"/>
      <c r="N10" s="66">
        <v>115</v>
      </c>
      <c r="O10" s="47"/>
    </row>
    <row r="11" spans="2:20" ht="18.5" x14ac:dyDescent="0.45">
      <c r="B11" s="59" t="s">
        <v>14</v>
      </c>
      <c r="C11" s="59"/>
      <c r="D11" s="59"/>
      <c r="E11" s="60" t="s">
        <v>13</v>
      </c>
      <c r="F11" s="61"/>
      <c r="G11" s="61"/>
      <c r="H11" s="67"/>
      <c r="I11" s="60" t="s">
        <v>13</v>
      </c>
      <c r="J11" s="58"/>
      <c r="K11" s="58"/>
      <c r="L11" s="58" t="s">
        <v>44</v>
      </c>
      <c r="M11" s="58"/>
      <c r="N11" s="66">
        <v>65</v>
      </c>
    </row>
    <row r="12" spans="2:20" ht="18.5" x14ac:dyDescent="0.45">
      <c r="B12" s="58" t="s">
        <v>0</v>
      </c>
      <c r="C12" s="58"/>
      <c r="D12" s="58"/>
      <c r="E12" s="61">
        <v>0.4</v>
      </c>
      <c r="F12" s="61"/>
      <c r="G12" s="61"/>
      <c r="H12" s="67" t="s">
        <v>0</v>
      </c>
      <c r="I12" s="61">
        <v>0.4</v>
      </c>
      <c r="J12" s="58"/>
      <c r="K12" s="58"/>
      <c r="L12" s="58" t="s">
        <v>45</v>
      </c>
      <c r="M12" s="58"/>
      <c r="N12" s="66">
        <v>40</v>
      </c>
    </row>
    <row r="13" spans="2:20" ht="18.5" x14ac:dyDescent="0.45">
      <c r="B13" s="58" t="s">
        <v>1</v>
      </c>
      <c r="C13" s="58"/>
      <c r="D13" s="58"/>
      <c r="E13" s="61">
        <v>0.4</v>
      </c>
      <c r="F13" s="61"/>
      <c r="G13" s="61"/>
      <c r="H13" s="67"/>
      <c r="I13" s="61"/>
      <c r="J13" s="58"/>
      <c r="K13" s="58"/>
      <c r="L13" s="67" t="s">
        <v>60</v>
      </c>
      <c r="M13" s="67"/>
      <c r="N13" s="66">
        <v>31</v>
      </c>
    </row>
    <row r="14" spans="2:20" ht="18.5" x14ac:dyDescent="0.45">
      <c r="B14" s="58" t="s">
        <v>2</v>
      </c>
      <c r="C14" s="58"/>
      <c r="D14" s="58"/>
      <c r="E14" s="61">
        <v>0.6</v>
      </c>
      <c r="F14" s="61"/>
      <c r="G14" s="61"/>
      <c r="H14" s="67" t="s">
        <v>2</v>
      </c>
      <c r="I14" s="61">
        <v>0.6</v>
      </c>
      <c r="J14" s="58"/>
      <c r="K14" s="58"/>
      <c r="L14" s="67" t="s">
        <v>89</v>
      </c>
      <c r="M14" s="67"/>
      <c r="N14" s="66">
        <v>8</v>
      </c>
    </row>
    <row r="15" spans="2:20" ht="18.5" x14ac:dyDescent="0.45">
      <c r="B15" s="58" t="s">
        <v>3</v>
      </c>
      <c r="C15" s="58"/>
      <c r="D15" s="58" t="s">
        <v>52</v>
      </c>
      <c r="E15" s="61">
        <v>0.6</v>
      </c>
      <c r="F15" s="61"/>
      <c r="G15" s="61"/>
      <c r="H15" s="67" t="s">
        <v>3</v>
      </c>
      <c r="I15" s="61">
        <v>0.3</v>
      </c>
      <c r="J15" s="58"/>
      <c r="K15" s="58"/>
      <c r="L15" s="58" t="s">
        <v>70</v>
      </c>
      <c r="M15" s="58"/>
      <c r="N15" s="68" t="s">
        <v>71</v>
      </c>
    </row>
    <row r="16" spans="2:20" ht="18.5" x14ac:dyDescent="0.45">
      <c r="B16" s="58" t="s">
        <v>4</v>
      </c>
      <c r="C16" s="58"/>
      <c r="D16" s="58" t="s">
        <v>43</v>
      </c>
      <c r="E16" s="61">
        <v>0.8</v>
      </c>
      <c r="F16" s="61"/>
      <c r="G16" s="61"/>
      <c r="H16" s="67" t="s">
        <v>4</v>
      </c>
      <c r="I16" s="61">
        <v>0.4</v>
      </c>
      <c r="J16" s="58"/>
      <c r="K16" s="58"/>
      <c r="L16" s="58" t="s">
        <v>75</v>
      </c>
      <c r="M16" s="58"/>
      <c r="N16" s="69" t="s">
        <v>72</v>
      </c>
    </row>
    <row r="17" spans="2:18" ht="18.5" x14ac:dyDescent="0.45">
      <c r="B17" s="58" t="s">
        <v>5</v>
      </c>
      <c r="C17" s="58"/>
      <c r="D17" s="58" t="s">
        <v>52</v>
      </c>
      <c r="E17" s="61">
        <v>0.6</v>
      </c>
      <c r="F17" s="61"/>
      <c r="G17" s="61"/>
      <c r="H17" s="67" t="s">
        <v>58</v>
      </c>
      <c r="I17" s="61">
        <v>0.3</v>
      </c>
      <c r="J17" s="58"/>
      <c r="K17" s="58"/>
      <c r="L17" s="67" t="s">
        <v>73</v>
      </c>
      <c r="M17" s="67"/>
      <c r="N17" s="70" t="s">
        <v>74</v>
      </c>
    </row>
    <row r="18" spans="2:18" ht="18.5" x14ac:dyDescent="0.45">
      <c r="B18" s="58" t="s">
        <v>6</v>
      </c>
      <c r="C18" s="58"/>
      <c r="D18" s="58"/>
      <c r="E18" s="61">
        <v>0.4</v>
      </c>
      <c r="F18" s="61"/>
      <c r="G18" s="61"/>
      <c r="H18" s="67"/>
      <c r="I18" s="61"/>
      <c r="J18" s="58"/>
      <c r="K18" s="58"/>
      <c r="L18" s="67" t="s">
        <v>93</v>
      </c>
      <c r="M18" s="67"/>
      <c r="N18" s="70" t="s">
        <v>71</v>
      </c>
    </row>
    <row r="19" spans="2:18" ht="18.5" x14ac:dyDescent="0.45">
      <c r="B19" s="58" t="s">
        <v>7</v>
      </c>
      <c r="C19" s="58"/>
      <c r="D19" s="69" t="s">
        <v>10</v>
      </c>
      <c r="E19" s="61">
        <v>0.54</v>
      </c>
      <c r="F19" s="61"/>
      <c r="G19" s="61"/>
      <c r="H19" s="67" t="s">
        <v>7</v>
      </c>
      <c r="I19" s="61">
        <v>0.54</v>
      </c>
      <c r="J19" s="59"/>
      <c r="K19" s="59"/>
      <c r="L19" s="67"/>
      <c r="M19" s="67"/>
      <c r="N19" s="67"/>
    </row>
    <row r="20" spans="2:18" ht="18.5" x14ac:dyDescent="0.45">
      <c r="B20" s="58" t="s">
        <v>9</v>
      </c>
      <c r="C20" s="58"/>
      <c r="D20" s="69" t="s">
        <v>11</v>
      </c>
      <c r="E20" s="61">
        <v>0.22</v>
      </c>
      <c r="F20" s="61"/>
      <c r="G20" s="61"/>
      <c r="H20" s="67" t="s">
        <v>9</v>
      </c>
      <c r="I20" s="61">
        <v>0.22</v>
      </c>
      <c r="J20" s="58"/>
      <c r="K20" s="58"/>
      <c r="L20" s="67"/>
      <c r="M20" s="67"/>
      <c r="N20" s="67"/>
    </row>
    <row r="21" spans="2:18" ht="18.5" x14ac:dyDescent="0.45">
      <c r="B21" s="58" t="s">
        <v>8</v>
      </c>
      <c r="C21" s="58"/>
      <c r="D21" s="69" t="s">
        <v>59</v>
      </c>
      <c r="E21" s="61">
        <v>0.54200000000000004</v>
      </c>
      <c r="F21" s="61"/>
      <c r="G21" s="61"/>
      <c r="H21" s="67" t="s">
        <v>8</v>
      </c>
      <c r="I21" s="61">
        <v>0.27</v>
      </c>
      <c r="J21" s="58"/>
      <c r="K21" s="58"/>
      <c r="L21" s="67"/>
      <c r="M21" s="67"/>
      <c r="N21" s="67"/>
    </row>
    <row r="22" spans="2:18" ht="18.5" x14ac:dyDescent="0.45">
      <c r="B22" s="71" t="s">
        <v>46</v>
      </c>
      <c r="C22" s="71"/>
      <c r="D22" s="72" t="s">
        <v>11</v>
      </c>
      <c r="E22" s="73">
        <v>0.32</v>
      </c>
      <c r="F22" s="74"/>
      <c r="G22" s="74"/>
      <c r="H22" s="73"/>
      <c r="I22" s="73"/>
      <c r="J22" s="67"/>
      <c r="K22" s="67"/>
      <c r="L22" s="67"/>
      <c r="M22" s="67"/>
      <c r="N22" s="67"/>
    </row>
    <row r="23" spans="2:18" ht="18.5" x14ac:dyDescent="0.45">
      <c r="B23" s="59" t="s">
        <v>12</v>
      </c>
      <c r="C23" s="59"/>
      <c r="D23" s="59"/>
      <c r="E23" s="64">
        <f>SUM(E12:E22)</f>
        <v>5.4219999999999997</v>
      </c>
      <c r="F23" s="64"/>
      <c r="G23" s="64"/>
      <c r="H23" s="67"/>
      <c r="I23" s="61">
        <f>SUM(I12:I21)</f>
        <v>3.0300000000000002</v>
      </c>
      <c r="J23" s="6"/>
      <c r="K23" s="6"/>
      <c r="L23" s="43" t="s">
        <v>79</v>
      </c>
      <c r="M23" s="43"/>
    </row>
    <row r="24" spans="2:18" ht="18.5" x14ac:dyDescent="0.45">
      <c r="B24" s="75" t="s">
        <v>15</v>
      </c>
      <c r="C24" s="75"/>
      <c r="D24" s="58"/>
      <c r="E24" s="76" t="s">
        <v>64</v>
      </c>
      <c r="F24" s="76"/>
      <c r="G24" s="76"/>
      <c r="H24" s="67"/>
      <c r="I24" s="58">
        <v>47.95</v>
      </c>
      <c r="J24" s="6"/>
      <c r="K24" s="6"/>
      <c r="L24" s="43" t="s">
        <v>76</v>
      </c>
      <c r="M24" s="43"/>
      <c r="N24" s="6"/>
    </row>
    <row r="25" spans="2:18" ht="18.5" x14ac:dyDescent="0.45">
      <c r="B25" s="77" t="s">
        <v>16</v>
      </c>
      <c r="C25" s="77"/>
      <c r="D25" s="59"/>
      <c r="E25" s="78">
        <v>251.3</v>
      </c>
      <c r="F25" s="79"/>
      <c r="G25" s="79"/>
      <c r="H25" s="67"/>
      <c r="I25" s="78">
        <v>145.30000000000001</v>
      </c>
      <c r="J25" s="6"/>
      <c r="K25" s="6"/>
      <c r="L25" s="43" t="s">
        <v>80</v>
      </c>
      <c r="M25" s="43"/>
      <c r="N25" s="6"/>
    </row>
    <row r="26" spans="2:18" s="37" customFormat="1" ht="13.5" customHeight="1" thickBot="1" x14ac:dyDescent="0.45">
      <c r="B26" s="11"/>
      <c r="C26" s="11"/>
      <c r="D26" s="11"/>
      <c r="E26" s="12"/>
      <c r="F26" s="12"/>
      <c r="G26" s="12"/>
      <c r="H26" s="11"/>
      <c r="I26" s="11"/>
      <c r="J26" s="11"/>
      <c r="K26" s="11"/>
      <c r="L26" s="44"/>
      <c r="M26" s="44"/>
      <c r="N26" s="13"/>
      <c r="O26" s="46"/>
    </row>
    <row r="27" spans="2:18" ht="21" x14ac:dyDescent="0.5">
      <c r="B27" s="14" t="s">
        <v>22</v>
      </c>
      <c r="C27" s="48"/>
      <c r="D27" s="39"/>
      <c r="E27" s="16"/>
      <c r="F27" s="16"/>
      <c r="G27" s="16"/>
      <c r="H27" s="15"/>
      <c r="I27" s="15"/>
      <c r="J27" s="17"/>
      <c r="K27" s="17"/>
      <c r="L27" s="17"/>
      <c r="M27" s="17"/>
      <c r="N27" s="18"/>
      <c r="O27" s="129"/>
      <c r="P27" s="130"/>
      <c r="Q27" s="130"/>
      <c r="R27" s="130"/>
    </row>
    <row r="28" spans="2:18" ht="9.75" customHeight="1" x14ac:dyDescent="0.4">
      <c r="B28" s="19"/>
      <c r="C28" s="22"/>
      <c r="D28" s="20"/>
      <c r="E28" s="21"/>
      <c r="F28" s="21"/>
      <c r="G28" s="21"/>
      <c r="H28" s="20"/>
      <c r="I28" s="20"/>
      <c r="J28" s="22"/>
      <c r="K28" s="22"/>
      <c r="L28" s="22"/>
      <c r="M28" s="22"/>
      <c r="N28" s="23"/>
      <c r="O28" s="129"/>
      <c r="P28" s="130"/>
      <c r="Q28" s="130"/>
      <c r="R28" s="130"/>
    </row>
    <row r="29" spans="2:18" s="38" customFormat="1" ht="21.75" customHeight="1" x14ac:dyDescent="0.45">
      <c r="B29" s="80"/>
      <c r="C29" s="81"/>
      <c r="D29" s="81"/>
      <c r="E29" s="82" t="s">
        <v>41</v>
      </c>
      <c r="F29" s="83"/>
      <c r="G29" s="83"/>
      <c r="H29" s="84"/>
      <c r="I29" s="85" t="s">
        <v>17</v>
      </c>
      <c r="J29" s="83"/>
      <c r="K29" s="83"/>
      <c r="L29" s="86" t="s">
        <v>50</v>
      </c>
      <c r="M29" s="87"/>
      <c r="N29" s="88"/>
      <c r="O29" s="41"/>
      <c r="P29" s="123"/>
      <c r="Q29" s="131"/>
      <c r="R29" s="131"/>
    </row>
    <row r="30" spans="2:18" ht="18.5" x14ac:dyDescent="0.45">
      <c r="B30" s="89" t="s">
        <v>56</v>
      </c>
      <c r="C30" s="90"/>
      <c r="D30" s="122" t="s">
        <v>24</v>
      </c>
      <c r="E30" s="127"/>
      <c r="F30" s="93" t="s">
        <v>25</v>
      </c>
      <c r="G30" s="93"/>
      <c r="H30" s="84"/>
      <c r="I30" s="94"/>
      <c r="J30" s="95"/>
      <c r="K30" s="95"/>
      <c r="L30" s="96">
        <f>ROUND(E30*O30,2)</f>
        <v>0</v>
      </c>
      <c r="M30" s="91"/>
      <c r="N30" s="97"/>
      <c r="O30" s="42">
        <v>251.3</v>
      </c>
      <c r="P30" s="124"/>
      <c r="Q30" s="130"/>
      <c r="R30" s="130"/>
    </row>
    <row r="31" spans="2:18" ht="18.5" x14ac:dyDescent="0.45">
      <c r="B31" s="89" t="s">
        <v>57</v>
      </c>
      <c r="C31" s="90"/>
      <c r="D31" s="122" t="s">
        <v>24</v>
      </c>
      <c r="E31" s="128"/>
      <c r="F31" s="93" t="s">
        <v>25</v>
      </c>
      <c r="G31" s="93"/>
      <c r="H31" s="84"/>
      <c r="I31" s="94"/>
      <c r="J31" s="95"/>
      <c r="K31" s="95"/>
      <c r="L31" s="96">
        <f>ROUND(E31*O31,2)</f>
        <v>0</v>
      </c>
      <c r="M31" s="91"/>
      <c r="N31" s="97"/>
      <c r="O31" s="42">
        <v>145.30000000000001</v>
      </c>
      <c r="P31" s="124"/>
      <c r="Q31" s="130"/>
      <c r="R31" s="130"/>
    </row>
    <row r="32" spans="2:18" ht="18.5" x14ac:dyDescent="0.45">
      <c r="B32" s="99" t="s">
        <v>18</v>
      </c>
      <c r="C32" s="91" t="s">
        <v>69</v>
      </c>
      <c r="D32" s="122" t="s">
        <v>23</v>
      </c>
      <c r="E32" s="100"/>
      <c r="F32" s="100"/>
      <c r="G32" s="100"/>
      <c r="H32" s="84"/>
      <c r="I32" s="92"/>
      <c r="J32" s="91" t="s">
        <v>42</v>
      </c>
      <c r="K32" s="91"/>
      <c r="L32" s="96">
        <f>ROUND(I32*O32,2)</f>
        <v>0</v>
      </c>
      <c r="M32" s="91"/>
      <c r="N32" s="97"/>
      <c r="O32" s="42">
        <v>125</v>
      </c>
      <c r="P32" s="124"/>
      <c r="Q32" s="130"/>
      <c r="R32" s="130"/>
    </row>
    <row r="33" spans="2:18" ht="18.5" x14ac:dyDescent="0.45">
      <c r="B33" s="99" t="s">
        <v>19</v>
      </c>
      <c r="C33" s="91" t="s">
        <v>68</v>
      </c>
      <c r="D33" s="122" t="s">
        <v>23</v>
      </c>
      <c r="E33" s="100"/>
      <c r="F33" s="100"/>
      <c r="G33" s="100"/>
      <c r="H33" s="84"/>
      <c r="I33" s="98"/>
      <c r="J33" s="91" t="s">
        <v>42</v>
      </c>
      <c r="K33" s="91"/>
      <c r="L33" s="96">
        <f>ROUND(I33*O33,2)</f>
        <v>0</v>
      </c>
      <c r="M33" s="91"/>
      <c r="N33" s="97"/>
      <c r="O33" s="42">
        <v>83</v>
      </c>
      <c r="P33" s="124"/>
      <c r="Q33" s="130"/>
      <c r="R33" s="130"/>
    </row>
    <row r="34" spans="2:18" ht="18.5" x14ac:dyDescent="0.45">
      <c r="B34" s="99" t="s">
        <v>20</v>
      </c>
      <c r="C34" s="91" t="s">
        <v>67</v>
      </c>
      <c r="D34" s="122" t="s">
        <v>23</v>
      </c>
      <c r="E34" s="100"/>
      <c r="F34" s="100"/>
      <c r="G34" s="100"/>
      <c r="H34" s="84"/>
      <c r="I34" s="98"/>
      <c r="J34" s="91" t="s">
        <v>42</v>
      </c>
      <c r="K34" s="91"/>
      <c r="L34" s="96">
        <f>ROUND(I34*O34,2)</f>
        <v>0</v>
      </c>
      <c r="M34" s="91"/>
      <c r="N34" s="97"/>
      <c r="O34" s="42">
        <v>79</v>
      </c>
      <c r="P34" s="124"/>
      <c r="Q34" s="130"/>
      <c r="R34" s="130"/>
    </row>
    <row r="35" spans="2:18" ht="18.5" x14ac:dyDescent="0.45">
      <c r="B35" s="99" t="s">
        <v>21</v>
      </c>
      <c r="C35" s="91" t="s">
        <v>66</v>
      </c>
      <c r="D35" s="122" t="s">
        <v>23</v>
      </c>
      <c r="E35" s="100"/>
      <c r="F35" s="100"/>
      <c r="G35" s="100"/>
      <c r="H35" s="84"/>
      <c r="I35" s="98"/>
      <c r="J35" s="91" t="s">
        <v>42</v>
      </c>
      <c r="K35" s="91"/>
      <c r="L35" s="96">
        <f>ROUND(I35*O35,2)</f>
        <v>0</v>
      </c>
      <c r="M35" s="91"/>
      <c r="N35" s="97"/>
      <c r="O35" s="42">
        <v>78</v>
      </c>
      <c r="P35" s="124"/>
      <c r="Q35" s="130"/>
      <c r="R35" s="130"/>
    </row>
    <row r="36" spans="2:18" s="3" customFormat="1" ht="18.5" x14ac:dyDescent="0.45">
      <c r="B36" s="89" t="s">
        <v>26</v>
      </c>
      <c r="C36" s="90"/>
      <c r="D36" s="90"/>
      <c r="E36" s="100"/>
      <c r="F36" s="100"/>
      <c r="G36" s="100"/>
      <c r="H36" s="84"/>
      <c r="I36" s="101">
        <f>SUM(I32:I35)</f>
        <v>0</v>
      </c>
      <c r="J36" s="91" t="s">
        <v>42</v>
      </c>
      <c r="K36" s="91"/>
      <c r="L36" s="102">
        <f>SUM(L30:L35)</f>
        <v>0</v>
      </c>
      <c r="M36" s="103"/>
      <c r="N36" s="104"/>
      <c r="O36" s="125"/>
      <c r="P36" s="126"/>
      <c r="Q36" s="132"/>
      <c r="R36" s="132"/>
    </row>
    <row r="37" spans="2:18" ht="19" thickBot="1" x14ac:dyDescent="0.5">
      <c r="B37" s="105"/>
      <c r="C37" s="106"/>
      <c r="D37" s="106"/>
      <c r="E37" s="107"/>
      <c r="F37" s="107"/>
      <c r="G37" s="107"/>
      <c r="H37" s="106"/>
      <c r="I37" s="106"/>
      <c r="J37" s="108"/>
      <c r="K37" s="108"/>
      <c r="L37" s="106"/>
      <c r="M37" s="106"/>
      <c r="N37" s="109"/>
      <c r="O37" s="42"/>
      <c r="P37" s="124"/>
      <c r="Q37" s="130"/>
      <c r="R37" s="130"/>
    </row>
    <row r="38" spans="2:18" ht="18.5" x14ac:dyDescent="0.45">
      <c r="B38" s="99"/>
      <c r="C38" s="91"/>
      <c r="D38" s="91"/>
      <c r="E38" s="110"/>
      <c r="F38" s="110"/>
      <c r="G38" s="110"/>
      <c r="H38" s="91"/>
      <c r="I38" s="91"/>
      <c r="J38" s="111"/>
      <c r="K38" s="111"/>
      <c r="L38" s="91"/>
      <c r="M38" s="91"/>
      <c r="N38" s="97"/>
      <c r="O38" s="42"/>
      <c r="P38" s="124"/>
      <c r="Q38" s="130"/>
      <c r="R38" s="130"/>
    </row>
    <row r="39" spans="2:18" ht="18.5" x14ac:dyDescent="0.45">
      <c r="B39" s="89" t="s">
        <v>49</v>
      </c>
      <c r="C39" s="90"/>
      <c r="D39" s="91"/>
      <c r="E39" s="110"/>
      <c r="F39" s="100"/>
      <c r="G39" s="112" t="s">
        <v>78</v>
      </c>
      <c r="H39" s="91"/>
      <c r="I39" s="81"/>
      <c r="J39" s="91"/>
      <c r="K39" s="112" t="s">
        <v>78</v>
      </c>
      <c r="L39" s="91"/>
      <c r="M39" s="91"/>
      <c r="N39" s="104" t="s">
        <v>85</v>
      </c>
      <c r="O39" s="42"/>
      <c r="P39" s="124"/>
      <c r="Q39" s="130"/>
      <c r="R39" s="130"/>
    </row>
    <row r="40" spans="2:18" ht="8.25" customHeight="1" x14ac:dyDescent="0.45">
      <c r="B40" s="99"/>
      <c r="C40" s="91"/>
      <c r="D40" s="91"/>
      <c r="E40" s="110"/>
      <c r="F40" s="110"/>
      <c r="G40" s="110"/>
      <c r="H40" s="91"/>
      <c r="I40" s="81"/>
      <c r="J40" s="91"/>
      <c r="K40" s="113"/>
      <c r="L40" s="91"/>
      <c r="M40" s="91"/>
      <c r="N40" s="97"/>
      <c r="O40" s="42"/>
      <c r="P40" s="124"/>
      <c r="Q40" s="130"/>
      <c r="R40" s="130"/>
    </row>
    <row r="41" spans="2:18" ht="18.5" x14ac:dyDescent="0.45">
      <c r="B41" s="99" t="s">
        <v>90</v>
      </c>
      <c r="C41" s="91"/>
      <c r="D41" s="122"/>
      <c r="E41" s="114"/>
      <c r="F41" s="115" t="s">
        <v>42</v>
      </c>
      <c r="G41" s="116">
        <f>ROUND(E41*O41,2)</f>
        <v>0</v>
      </c>
      <c r="H41" s="91" t="s">
        <v>8</v>
      </c>
      <c r="I41" s="117"/>
      <c r="J41" s="115" t="s">
        <v>63</v>
      </c>
      <c r="K41" s="116">
        <f>ROUND(I41*P41,2)</f>
        <v>0</v>
      </c>
      <c r="L41" s="96">
        <f>SUM(G41+K41)</f>
        <v>0</v>
      </c>
      <c r="M41" s="91"/>
      <c r="N41" s="97"/>
      <c r="O41" s="42">
        <v>115</v>
      </c>
      <c r="P41" s="42">
        <v>9</v>
      </c>
      <c r="Q41" s="130"/>
      <c r="R41" s="130"/>
    </row>
    <row r="42" spans="2:18" ht="18.5" x14ac:dyDescent="0.45">
      <c r="B42" s="99" t="s">
        <v>91</v>
      </c>
      <c r="C42" s="91"/>
      <c r="D42" s="122"/>
      <c r="E42" s="114"/>
      <c r="F42" s="115" t="s">
        <v>42</v>
      </c>
      <c r="G42" s="116">
        <f>ROUND(E42*O42,2)</f>
        <v>0</v>
      </c>
      <c r="H42" s="91" t="s">
        <v>46</v>
      </c>
      <c r="I42" s="117"/>
      <c r="J42" s="115" t="s">
        <v>63</v>
      </c>
      <c r="K42" s="116">
        <f>ROUND(I42*P42,2)</f>
        <v>0</v>
      </c>
      <c r="L42" s="96">
        <f t="shared" ref="L42:L45" si="0">SUM(G42+K42)</f>
        <v>0</v>
      </c>
      <c r="M42" s="91"/>
      <c r="N42" s="97"/>
      <c r="O42" s="42">
        <v>65</v>
      </c>
      <c r="P42" s="42">
        <v>10</v>
      </c>
      <c r="Q42" s="130"/>
      <c r="R42" s="130"/>
    </row>
    <row r="43" spans="2:18" ht="18.5" x14ac:dyDescent="0.45">
      <c r="B43" s="99" t="s">
        <v>92</v>
      </c>
      <c r="C43" s="91"/>
      <c r="D43" s="122"/>
      <c r="E43" s="114"/>
      <c r="F43" s="115" t="s">
        <v>42</v>
      </c>
      <c r="G43" s="116">
        <f>ROUND(E43*O43,2)</f>
        <v>0</v>
      </c>
      <c r="H43" s="91" t="s">
        <v>77</v>
      </c>
      <c r="I43" s="117"/>
      <c r="J43" s="115" t="s">
        <v>63</v>
      </c>
      <c r="K43" s="116">
        <f>ROUND(I43*P43,2)</f>
        <v>0</v>
      </c>
      <c r="L43" s="96">
        <f t="shared" si="0"/>
        <v>0</v>
      </c>
      <c r="M43" s="91"/>
      <c r="N43" s="97"/>
      <c r="O43" s="42">
        <v>40</v>
      </c>
      <c r="P43" s="42">
        <v>12</v>
      </c>
      <c r="Q43" s="130"/>
      <c r="R43" s="130"/>
    </row>
    <row r="44" spans="2:18" ht="18.5" x14ac:dyDescent="0.45">
      <c r="B44" s="99" t="s">
        <v>61</v>
      </c>
      <c r="C44" s="91"/>
      <c r="D44" s="122"/>
      <c r="E44" s="114"/>
      <c r="F44" s="115" t="s">
        <v>42</v>
      </c>
      <c r="G44" s="116">
        <f>ROUND(E44*O44,2)</f>
        <v>0</v>
      </c>
      <c r="H44" s="91" t="s">
        <v>62</v>
      </c>
      <c r="I44" s="117"/>
      <c r="J44" s="115" t="s">
        <v>63</v>
      </c>
      <c r="K44" s="116">
        <f>ROUND(I44*P44,2)</f>
        <v>0</v>
      </c>
      <c r="L44" s="96">
        <f t="shared" si="0"/>
        <v>0</v>
      </c>
      <c r="M44" s="91"/>
      <c r="N44" s="97"/>
      <c r="O44" s="42">
        <v>31</v>
      </c>
      <c r="P44" s="42">
        <v>8</v>
      </c>
      <c r="Q44" s="130"/>
      <c r="R44" s="130"/>
    </row>
    <row r="45" spans="2:18" ht="18.5" x14ac:dyDescent="0.45">
      <c r="B45" s="99"/>
      <c r="C45" s="91"/>
      <c r="D45" s="122"/>
      <c r="E45" s="91"/>
      <c r="F45" s="115"/>
      <c r="G45" s="116">
        <f>ROUND(E45*O45,2)</f>
        <v>0</v>
      </c>
      <c r="H45" s="91" t="s">
        <v>93</v>
      </c>
      <c r="I45" s="117"/>
      <c r="J45" s="115" t="s">
        <v>63</v>
      </c>
      <c r="K45" s="116">
        <f>ROUND(I45*P45,2)</f>
        <v>0</v>
      </c>
      <c r="L45" s="96">
        <f t="shared" si="0"/>
        <v>0</v>
      </c>
      <c r="M45" s="91"/>
      <c r="N45" s="97"/>
      <c r="O45" s="42">
        <v>8</v>
      </c>
      <c r="P45" s="124">
        <v>9</v>
      </c>
      <c r="Q45" s="130"/>
      <c r="R45" s="130"/>
    </row>
    <row r="46" spans="2:18" ht="18.5" x14ac:dyDescent="0.45">
      <c r="B46" s="89" t="s">
        <v>82</v>
      </c>
      <c r="C46" s="91"/>
      <c r="D46" s="91"/>
      <c r="E46" s="91"/>
      <c r="F46" s="91"/>
      <c r="G46" s="118">
        <f>SUM(G41:G45)</f>
        <v>0</v>
      </c>
      <c r="H46" s="91"/>
      <c r="I46" s="81"/>
      <c r="J46" s="91"/>
      <c r="K46" s="118">
        <f>SUM(K41:K45)</f>
        <v>0</v>
      </c>
      <c r="L46" s="91"/>
      <c r="M46" s="91"/>
      <c r="N46" s="97"/>
      <c r="O46" s="42"/>
      <c r="P46" s="124"/>
      <c r="Q46" s="130"/>
      <c r="R46" s="130"/>
    </row>
    <row r="47" spans="2:18" ht="19" thickBot="1" x14ac:dyDescent="0.5">
      <c r="B47" s="50" t="s">
        <v>81</v>
      </c>
      <c r="C47" s="106"/>
      <c r="D47" s="106"/>
      <c r="E47" s="106"/>
      <c r="F47" s="106"/>
      <c r="G47" s="119"/>
      <c r="H47" s="106"/>
      <c r="I47" s="120"/>
      <c r="J47" s="106"/>
      <c r="K47" s="121"/>
      <c r="L47" s="51"/>
      <c r="M47" s="52"/>
      <c r="N47" s="54">
        <f>SUM(L36+G46+K46)</f>
        <v>0</v>
      </c>
      <c r="O47" s="42"/>
      <c r="P47" s="124"/>
      <c r="Q47" s="130"/>
      <c r="R47" s="130"/>
    </row>
    <row r="48" spans="2:18" ht="17.5" thickBot="1" x14ac:dyDescent="0.45">
      <c r="O48" s="133"/>
      <c r="P48" s="130"/>
      <c r="Q48" s="130"/>
      <c r="R48" s="130"/>
    </row>
    <row r="49" spans="2:18" ht="21" x14ac:dyDescent="0.5">
      <c r="B49" s="14" t="s">
        <v>27</v>
      </c>
      <c r="C49" s="48"/>
      <c r="D49" s="29"/>
      <c r="E49" s="30"/>
      <c r="F49" s="30"/>
      <c r="G49" s="30"/>
      <c r="H49" s="29"/>
      <c r="I49" s="29"/>
      <c r="J49" s="29"/>
      <c r="K49" s="29"/>
      <c r="L49" s="29"/>
      <c r="M49" s="29"/>
      <c r="N49" s="31"/>
      <c r="O49" s="133"/>
      <c r="P49" s="130"/>
      <c r="Q49" s="130"/>
      <c r="R49" s="130"/>
    </row>
    <row r="50" spans="2:18" ht="5.25" customHeight="1" x14ac:dyDescent="0.4">
      <c r="B50" s="24"/>
      <c r="C50" s="25"/>
      <c r="D50" s="25"/>
      <c r="E50" s="32"/>
      <c r="F50" s="32"/>
      <c r="G50" s="32"/>
      <c r="H50" s="25"/>
      <c r="I50" s="25"/>
      <c r="J50" s="25"/>
      <c r="K50" s="25"/>
      <c r="L50" s="25"/>
      <c r="M50" s="25"/>
      <c r="N50" s="26"/>
    </row>
    <row r="51" spans="2:18" ht="18.5" x14ac:dyDescent="0.45">
      <c r="B51" s="99" t="s">
        <v>32</v>
      </c>
      <c r="C51" s="25"/>
      <c r="D51" s="143"/>
      <c r="E51" s="143"/>
      <c r="F51" s="143"/>
      <c r="G51" s="143"/>
      <c r="H51" s="143"/>
      <c r="I51" s="143"/>
      <c r="J51" s="143"/>
      <c r="K51" s="25"/>
      <c r="L51" s="25"/>
      <c r="M51" s="25"/>
      <c r="N51" s="26"/>
    </row>
    <row r="52" spans="2:18" ht="18.5" x14ac:dyDescent="0.45">
      <c r="B52" s="99" t="s">
        <v>33</v>
      </c>
      <c r="C52" s="25"/>
      <c r="D52" s="138"/>
      <c r="E52" s="138"/>
      <c r="F52" s="138"/>
      <c r="G52" s="138"/>
      <c r="H52" s="138"/>
      <c r="I52" s="138"/>
      <c r="J52" s="138"/>
      <c r="K52" s="25"/>
      <c r="L52" s="25"/>
      <c r="M52" s="25"/>
      <c r="N52" s="26"/>
    </row>
    <row r="53" spans="2:18" ht="18.5" x14ac:dyDescent="0.45">
      <c r="B53" s="99" t="s">
        <v>34</v>
      </c>
      <c r="C53" s="25"/>
      <c r="D53" s="138"/>
      <c r="E53" s="138"/>
      <c r="F53" s="138"/>
      <c r="G53" s="138"/>
      <c r="H53" s="138"/>
      <c r="I53" s="138"/>
      <c r="J53" s="138"/>
      <c r="K53" s="25"/>
      <c r="L53" s="25"/>
      <c r="M53" s="25"/>
      <c r="N53" s="26"/>
    </row>
    <row r="54" spans="2:18" ht="18.5" x14ac:dyDescent="0.45">
      <c r="B54" s="99" t="s">
        <v>28</v>
      </c>
      <c r="C54" s="25"/>
      <c r="D54" s="138"/>
      <c r="E54" s="138"/>
      <c r="F54" s="138"/>
      <c r="G54" s="138"/>
      <c r="H54" s="138"/>
      <c r="I54" s="138"/>
      <c r="J54" s="138"/>
      <c r="K54" s="25"/>
      <c r="L54" s="25"/>
      <c r="M54" s="25"/>
      <c r="N54" s="26"/>
    </row>
    <row r="55" spans="2:18" ht="18.5" x14ac:dyDescent="0.45">
      <c r="B55" s="99" t="s">
        <v>29</v>
      </c>
      <c r="C55" s="25"/>
      <c r="D55" s="138"/>
      <c r="E55" s="138"/>
      <c r="F55" s="138"/>
      <c r="G55" s="138"/>
      <c r="H55" s="138"/>
      <c r="I55" s="138"/>
      <c r="J55" s="138"/>
      <c r="K55" s="25"/>
      <c r="L55" s="25"/>
      <c r="M55" s="25"/>
      <c r="N55" s="26"/>
    </row>
    <row r="56" spans="2:18" ht="18.5" x14ac:dyDescent="0.45">
      <c r="B56" s="99" t="s">
        <v>30</v>
      </c>
      <c r="C56" s="25"/>
      <c r="D56" s="144"/>
      <c r="E56" s="138"/>
      <c r="F56" s="138"/>
      <c r="G56" s="138"/>
      <c r="H56" s="138"/>
      <c r="I56" s="138"/>
      <c r="J56" s="138"/>
      <c r="K56" s="25"/>
      <c r="L56" s="25"/>
      <c r="M56" s="25"/>
      <c r="N56" s="26"/>
    </row>
    <row r="57" spans="2:18" ht="18.5" x14ac:dyDescent="0.45">
      <c r="B57" s="99" t="s">
        <v>31</v>
      </c>
      <c r="C57" s="25"/>
      <c r="D57" s="138"/>
      <c r="E57" s="138"/>
      <c r="F57" s="138"/>
      <c r="G57" s="138"/>
      <c r="H57" s="138"/>
      <c r="I57" s="138"/>
      <c r="J57" s="138"/>
      <c r="K57" s="25"/>
      <c r="L57" s="25"/>
      <c r="M57" s="25"/>
      <c r="N57" s="26"/>
    </row>
    <row r="58" spans="2:18" ht="8.25" customHeight="1" x14ac:dyDescent="0.45">
      <c r="B58" s="99"/>
      <c r="C58" s="25"/>
      <c r="D58" s="4"/>
      <c r="E58" s="5"/>
      <c r="F58" s="5"/>
      <c r="G58" s="5"/>
      <c r="H58" s="4"/>
      <c r="I58" s="4"/>
      <c r="J58" s="4"/>
      <c r="K58" s="4"/>
      <c r="L58" s="25"/>
      <c r="M58" s="25"/>
      <c r="N58" s="26"/>
    </row>
    <row r="59" spans="2:18" ht="18.5" x14ac:dyDescent="0.45">
      <c r="B59" s="99" t="s">
        <v>35</v>
      </c>
      <c r="C59" s="25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40"/>
    </row>
    <row r="60" spans="2:18" ht="18.5" x14ac:dyDescent="0.45">
      <c r="B60" s="99"/>
      <c r="C60" s="25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40"/>
    </row>
    <row r="61" spans="2:18" x14ac:dyDescent="0.4">
      <c r="B61" s="24"/>
      <c r="C61" s="25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40"/>
    </row>
    <row r="62" spans="2:18" x14ac:dyDescent="0.4">
      <c r="B62" s="24"/>
      <c r="C62" s="25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40"/>
    </row>
    <row r="63" spans="2:18" x14ac:dyDescent="0.4">
      <c r="B63" s="24"/>
      <c r="C63" s="25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40"/>
    </row>
    <row r="64" spans="2:18" x14ac:dyDescent="0.4">
      <c r="B64" s="24"/>
      <c r="C64" s="25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40"/>
    </row>
    <row r="65" spans="2:14" x14ac:dyDescent="0.4">
      <c r="B65" s="24"/>
      <c r="C65" s="25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40"/>
    </row>
    <row r="66" spans="2:14" x14ac:dyDescent="0.4">
      <c r="B66" s="24"/>
      <c r="C66" s="25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40"/>
    </row>
    <row r="67" spans="2:14" ht="17.5" thickBot="1" x14ac:dyDescent="0.45">
      <c r="B67" s="27"/>
      <c r="C67" s="28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2"/>
    </row>
    <row r="68" spans="2:14" ht="9" customHeight="1" x14ac:dyDescent="0.4">
      <c r="B68" s="6"/>
      <c r="C68" s="6"/>
      <c r="D68" s="6"/>
      <c r="E68" s="7"/>
      <c r="F68" s="7"/>
      <c r="G68" s="7"/>
      <c r="H68" s="6"/>
      <c r="I68" s="6"/>
      <c r="J68" s="6"/>
      <c r="K68" s="6"/>
      <c r="L68" s="6"/>
      <c r="M68" s="6"/>
      <c r="N68" s="6"/>
    </row>
    <row r="69" spans="2:14" x14ac:dyDescent="0.4">
      <c r="B69" s="40" t="s">
        <v>84</v>
      </c>
      <c r="C69" s="40"/>
      <c r="D69" s="8"/>
      <c r="E69" s="9"/>
      <c r="F69" s="9"/>
      <c r="G69" s="9"/>
      <c r="H69" s="8"/>
      <c r="I69" s="33"/>
      <c r="J69" s="6"/>
      <c r="K69" s="6"/>
      <c r="L69" s="6"/>
      <c r="M69" s="6"/>
      <c r="N69" s="6"/>
    </row>
    <row r="70" spans="2:14" x14ac:dyDescent="0.4">
      <c r="B70" s="40" t="s">
        <v>83</v>
      </c>
      <c r="C70" s="40"/>
      <c r="D70" s="6"/>
      <c r="E70" s="7"/>
      <c r="F70" s="7"/>
      <c r="G70" s="7"/>
      <c r="H70" s="6"/>
      <c r="I70" s="6"/>
      <c r="J70" s="6"/>
      <c r="K70" s="6"/>
      <c r="L70" s="6"/>
      <c r="M70" s="6"/>
      <c r="N70" s="6"/>
    </row>
    <row r="71" spans="2:14" x14ac:dyDescent="0.4">
      <c r="B71" s="6"/>
      <c r="C71" s="6"/>
      <c r="D71" s="6"/>
      <c r="E71" s="7"/>
      <c r="F71" s="7"/>
      <c r="G71" s="7"/>
      <c r="H71" s="6"/>
      <c r="I71" s="6"/>
      <c r="J71" s="6"/>
      <c r="K71" s="6"/>
      <c r="L71" s="6"/>
      <c r="M71" s="6"/>
      <c r="N71" s="6"/>
    </row>
    <row r="72" spans="2:14" x14ac:dyDescent="0.4">
      <c r="B72" s="6" t="s">
        <v>37</v>
      </c>
      <c r="C72" s="6"/>
      <c r="D72" s="6"/>
      <c r="E72" s="7"/>
      <c r="F72" s="7"/>
      <c r="G72" s="134" t="s">
        <v>87</v>
      </c>
      <c r="H72" s="135"/>
      <c r="I72" s="135"/>
      <c r="J72" s="6"/>
      <c r="K72" s="6"/>
      <c r="L72" s="10"/>
      <c r="M72" s="10"/>
    </row>
    <row r="73" spans="2:14" x14ac:dyDescent="0.4">
      <c r="B73" s="6" t="s">
        <v>38</v>
      </c>
      <c r="C73" s="6"/>
      <c r="D73" s="6"/>
      <c r="E73" s="7"/>
      <c r="F73" s="1"/>
      <c r="G73" s="135"/>
      <c r="H73" s="135"/>
      <c r="I73" s="135"/>
      <c r="J73" s="6"/>
      <c r="K73" s="6"/>
      <c r="L73" s="10" t="s">
        <v>47</v>
      </c>
      <c r="M73" s="10"/>
      <c r="N73" s="10" t="s">
        <v>39</v>
      </c>
    </row>
    <row r="74" spans="2:14" x14ac:dyDescent="0.4">
      <c r="B74" s="6" t="s">
        <v>94</v>
      </c>
      <c r="C74" s="6"/>
      <c r="D74" s="6"/>
      <c r="E74" s="7"/>
      <c r="F74" s="1"/>
      <c r="G74" s="135"/>
      <c r="H74" s="135"/>
      <c r="I74" s="135"/>
      <c r="J74" s="6"/>
      <c r="K74" s="6"/>
      <c r="L74" s="6"/>
      <c r="M74" s="6"/>
      <c r="N74" s="34" t="s">
        <v>36</v>
      </c>
    </row>
    <row r="75" spans="2:14" x14ac:dyDescent="0.4">
      <c r="B75" s="6" t="s">
        <v>48</v>
      </c>
      <c r="C75" s="6"/>
      <c r="D75" s="6"/>
      <c r="E75" s="7"/>
      <c r="F75" s="1"/>
      <c r="G75" s="135"/>
      <c r="H75" s="135"/>
      <c r="I75" s="135"/>
      <c r="J75" s="6"/>
      <c r="K75" s="6"/>
      <c r="L75" s="6"/>
      <c r="M75" s="6"/>
      <c r="N75" s="34" t="s">
        <v>40</v>
      </c>
    </row>
    <row r="76" spans="2:14" x14ac:dyDescent="0.4">
      <c r="D76" s="35"/>
      <c r="G76" s="2" t="s">
        <v>86</v>
      </c>
      <c r="H76" s="53"/>
      <c r="I76" s="53"/>
    </row>
    <row r="84" spans="10:10" x14ac:dyDescent="0.4">
      <c r="J84" s="49"/>
    </row>
    <row r="85" spans="10:10" x14ac:dyDescent="0.4">
      <c r="J85" s="6"/>
    </row>
    <row r="86" spans="10:10" x14ac:dyDescent="0.4">
      <c r="J86" s="6"/>
    </row>
  </sheetData>
  <sheetProtection algorithmName="SHA-512" hashValue="8XI0ZQwZYKRQY+hhNQSEkm7kcyDVO5vVf/oKYcvxPs85ctaQXABVEdi/Fubig+H8lSl1Sd+Tn+v8C+Lf43saBw==" saltValue="BnEwR9JN/4xhzioomViHyA==" spinCount="100000" sheet="1" objects="1" scenarios="1" selectLockedCells="1"/>
  <mergeCells count="10">
    <mergeCell ref="G72:I75"/>
    <mergeCell ref="B4:N6"/>
    <mergeCell ref="D57:J57"/>
    <mergeCell ref="D59:N67"/>
    <mergeCell ref="D51:J51"/>
    <mergeCell ref="D52:J52"/>
    <mergeCell ref="D53:J53"/>
    <mergeCell ref="D54:J54"/>
    <mergeCell ref="D55:J55"/>
    <mergeCell ref="D56:J56"/>
  </mergeCells>
  <hyperlinks>
    <hyperlink ref="N74" r:id="rId1"/>
    <hyperlink ref="N75" r:id="rId2"/>
  </hyperlinks>
  <pageMargins left="0.19685039370078741" right="0.19685039370078741" top="0.47244094488188981" bottom="0.47244094488188981" header="0.31496062992125984" footer="0.31496062992125984"/>
  <pageSetup paperSize="9" scale="58" fitToHeight="0" orientation="portrait" r:id="rId3"/>
  <rowBreaks count="1" manualBreakCount="1">
    <brk id="7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 Zürcher</dc:creator>
  <cp:lastModifiedBy>Bea Zürcher</cp:lastModifiedBy>
  <cp:lastPrinted>2026-01-15T19:39:00Z</cp:lastPrinted>
  <dcterms:created xsi:type="dcterms:W3CDTF">2014-12-27T14:54:56Z</dcterms:created>
  <dcterms:modified xsi:type="dcterms:W3CDTF">2026-01-15T19:42:54Z</dcterms:modified>
</cp:coreProperties>
</file>